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83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5" i="1" l="1"/>
  <c r="D36" i="1"/>
  <c r="D41" i="1" l="1"/>
  <c r="D40" i="1"/>
  <c r="D39" i="1" l="1"/>
  <c r="E43" i="1" l="1"/>
  <c r="E38" i="1"/>
  <c r="E27" i="1"/>
  <c r="D38" i="1" l="1"/>
  <c r="E31" i="1" l="1"/>
  <c r="E48" i="1" s="1"/>
  <c r="D47" i="1" l="1"/>
  <c r="D37" i="1" l="1"/>
  <c r="D35" i="1"/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8" i="1"/>
  <c r="D29" i="1"/>
  <c r="D43" i="1"/>
  <c r="D46" i="1"/>
  <c r="D9" i="1"/>
  <c r="D27" i="1" l="1"/>
  <c r="E30" i="1"/>
  <c r="E49" i="1" l="1"/>
  <c r="D31" i="1"/>
  <c r="D30" i="1"/>
  <c r="D49" i="1" l="1"/>
  <c r="D48" i="1"/>
</calcChain>
</file>

<file path=xl/sharedStrings.xml><?xml version="1.0" encoding="utf-8"?>
<sst xmlns="http://schemas.openxmlformats.org/spreadsheetml/2006/main" count="133" uniqueCount="83">
  <si>
    <t>REDNI BROJ</t>
  </si>
  <si>
    <t>POZICIJA FP-A</t>
  </si>
  <si>
    <t>PREDMET NABAVE</t>
  </si>
  <si>
    <t>PLANIRANA VRIJEDNOST</t>
  </si>
  <si>
    <t>1.</t>
  </si>
  <si>
    <t>Uredski materijal</t>
  </si>
  <si>
    <t>2.</t>
  </si>
  <si>
    <t>3.</t>
  </si>
  <si>
    <t>5.</t>
  </si>
  <si>
    <t>Sitni inventar</t>
  </si>
  <si>
    <t>6.</t>
  </si>
  <si>
    <t>Usluge telefona, pošte i prijevoza</t>
  </si>
  <si>
    <t>7.</t>
  </si>
  <si>
    <t>Usluge tekućeg i investicijskog održavanja</t>
  </si>
  <si>
    <t>8.</t>
  </si>
  <si>
    <t>Usluge promidžbe i informiranja</t>
  </si>
  <si>
    <t>9.</t>
  </si>
  <si>
    <t xml:space="preserve">Komunalne usluge </t>
  </si>
  <si>
    <t>10.</t>
  </si>
  <si>
    <t>11.</t>
  </si>
  <si>
    <t>Intelektualne usluge</t>
  </si>
  <si>
    <t>12.</t>
  </si>
  <si>
    <t>Računalne usluge</t>
  </si>
  <si>
    <t>13.</t>
  </si>
  <si>
    <t>Ostale usluge</t>
  </si>
  <si>
    <t>14.</t>
  </si>
  <si>
    <t>Premija osiguranja</t>
  </si>
  <si>
    <t>15.</t>
  </si>
  <si>
    <t>Reprezentacija</t>
  </si>
  <si>
    <t>16.</t>
  </si>
  <si>
    <t>Članarine</t>
  </si>
  <si>
    <t>17.</t>
  </si>
  <si>
    <t>Ostali rashodi</t>
  </si>
  <si>
    <t>18.</t>
  </si>
  <si>
    <t>Uredska oprema i namještaj</t>
  </si>
  <si>
    <t>19.</t>
  </si>
  <si>
    <t>20.</t>
  </si>
  <si>
    <t>Uređaji i oprema za ostale namjene</t>
  </si>
  <si>
    <t>UKUPNO RASHODI ZA NABAVU NEFINANCIJSKE IMOVINE</t>
  </si>
  <si>
    <t>Materijal i djelovi za tek. i inv.održavanje</t>
  </si>
  <si>
    <t>Knjige</t>
  </si>
  <si>
    <t>Zadravstvene i veterinarske usluge</t>
  </si>
  <si>
    <t>Bankarske usluge</t>
  </si>
  <si>
    <t>Zatezne kamate</t>
  </si>
  <si>
    <t>UKUPNO FINANCIJSKI RASHODI</t>
  </si>
  <si>
    <t>Službena putovanja</t>
  </si>
  <si>
    <t>Stručno usavršavanje</t>
  </si>
  <si>
    <t>22.</t>
  </si>
  <si>
    <t>23.</t>
  </si>
  <si>
    <t>24.</t>
  </si>
  <si>
    <t>UKUPNO</t>
  </si>
  <si>
    <t>Zakupnine i najamnine (ugovara Grad)</t>
  </si>
  <si>
    <t>UKUPNO MATERIJALNI RASHODI</t>
  </si>
  <si>
    <t>PROCIJENJENA VRIJEDNOST BEZ PDV-a</t>
  </si>
  <si>
    <t>Komunikacijska oprema</t>
  </si>
  <si>
    <t>Glazbeni instrumenti i oprema</t>
  </si>
  <si>
    <t>NAČIN NABAVE</t>
  </si>
  <si>
    <t>DINAMIKA</t>
  </si>
  <si>
    <t>IVANA GORANA KOVAČIĆA 19, 1036 SESVETE</t>
  </si>
  <si>
    <t xml:space="preserve">Knjige </t>
  </si>
  <si>
    <t>25.</t>
  </si>
  <si>
    <t>Bagatelna nabava</t>
  </si>
  <si>
    <t>Ugovara Grad</t>
  </si>
  <si>
    <t>4.</t>
  </si>
  <si>
    <t>21.</t>
  </si>
  <si>
    <t>PLAN NABAVE ZA 2018.</t>
  </si>
  <si>
    <t>Tableti</t>
  </si>
  <si>
    <t>2018.</t>
  </si>
  <si>
    <t>Za nabavu čija je procijenjena vrijednost veća od 20.000, 00 kuna, a manja od 70.000,00 kuna u Plan nabave unose se samo podaci o predmetu nabave i procijenjenoj vrijednosti nabave čl.20.st.2. Zakona o javnoj nabavi.                                                                                                                                                                              Sukladno članku 18. točka 3. Zakona o javnoj nabavi (N.N. 143/13.), na postupke nabave robe, usluge i radova čija je procijenjena vrijednost do 200.000,00 kuna odnosno za nabavu radova do 500.000,00 kuna neće se primjenjivati odredbe Zakona o javnoj nabavi.                                                                                                                                                                                Glazbena škola Zlatka Grgoševića nabavljat će radove i usluge u 2018.g. direktnim ugovaranjem odnosno neposrednom narudžbom od dobavljača ili zaključivanjem odgovarajućeg ugovora, nakon pribavljenje najmanje jedne ponude.                                                                                                                                                                               Ova Odluka o Planu nabave za 2018. godinu se objavljujje na Internet stranici Škole i primjenjuje se u 2018.godini.</t>
  </si>
  <si>
    <t>Na temelju utvrđenog Financijskog plana od Strane Školskog odbora na sjednici održanoj 18. prosinca 2017.g., a sukladno člankom 20. Zakona o javnoj nabavi (N.N. 143/13.) donesen je PLAN NABAVE ZA 2018.godinu</t>
  </si>
  <si>
    <t xml:space="preserve"> U Sesvetama, 18.12.2017.</t>
  </si>
  <si>
    <t xml:space="preserve">GLAZBENA ŠKOLA ZLATKA GRGOŠEVIĆA </t>
  </si>
  <si>
    <t>RAVNATELJICA</t>
  </si>
  <si>
    <t>PREDSJEDNIK ŠKOLSKOG ODBORA</t>
  </si>
  <si>
    <t>Ljerka Pašalić, mag.mus.</t>
  </si>
  <si>
    <t>Igor Grgurić, prof.</t>
  </si>
  <si>
    <t>KLASA:  400-01/17-02/1</t>
  </si>
  <si>
    <t>UR.BROJ:  251-261-17-1</t>
  </si>
  <si>
    <t>Bass flauta</t>
  </si>
  <si>
    <t>Harmonika Pigini</t>
  </si>
  <si>
    <t>Ostali glazbeni instrumenti i oprema</t>
  </si>
  <si>
    <t>Kamera</t>
  </si>
  <si>
    <t>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</si>
</sst>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3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top"/>
    </xf>
    <xf numFmtId="0" fontId="6" fillId="4" borderId="1" xfId="0" applyFont="1" applyFill="1" applyBorder="1"/>
    <xf numFmtId="3" fontId="6" fillId="4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/>
    <xf numFmtId="3" fontId="1" fillId="0" borderId="1" xfId="0" applyNumberFormat="1" applyFont="1" applyBorder="1" applyAlignment="1">
      <alignment horizontal="right" vertical="center"/>
    </xf>
    <xf numFmtId="3" fontId="1" fillId="4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6" fillId="5" borderId="4" xfId="0" applyNumberFormat="1" applyFont="1" applyFill="1" applyBorder="1" applyAlignment="1">
      <alignment horizontal="right" vertical="center"/>
    </xf>
    <xf numFmtId="3" fontId="6" fillId="5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top" wrapText="1"/>
    </xf>
    <xf numFmtId="0" fontId="6" fillId="0" borderId="1" xfId="0" applyFont="1" applyBorder="1" applyAlignment="1"/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3" fontId="0" fillId="0" borderId="0" xfId="0" applyNumberFormat="1" applyFont="1"/>
    <xf numFmtId="0" fontId="0" fillId="0" borderId="9" xfId="0" applyBorder="1" applyAlignment="1"/>
    <xf numFmtId="0" fontId="0" fillId="0" borderId="0" xfId="0" applyAlignment="1"/>
    <xf numFmtId="0" fontId="1" fillId="6" borderId="1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3" borderId="6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8" xfId="0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topLeftCell="A28" workbookViewId="0">
      <selection activeCell="E49" sqref="E49"/>
    </sheetView>
  </sheetViews>
  <sheetFormatPr defaultRowHeight="15" x14ac:dyDescent="0.25"/>
  <cols>
    <col min="1" max="1" width="13.42578125" customWidth="1"/>
    <col min="2" max="2" width="13.28515625" customWidth="1"/>
    <col min="3" max="3" width="37.42578125" customWidth="1"/>
    <col min="4" max="4" width="16.28515625" customWidth="1"/>
    <col min="5" max="5" width="18.7109375" style="2" customWidth="1"/>
    <col min="6" max="6" width="17.85546875" customWidth="1"/>
    <col min="7" max="7" width="9.140625" style="4"/>
  </cols>
  <sheetData>
    <row r="1" spans="1:18" ht="13.5" customHeight="1" x14ac:dyDescent="0.25">
      <c r="A1" s="71" t="s">
        <v>71</v>
      </c>
      <c r="B1" s="71"/>
      <c r="C1" s="71"/>
      <c r="D1" s="71"/>
      <c r="E1" s="71"/>
      <c r="F1" s="71"/>
      <c r="G1" s="71"/>
    </row>
    <row r="2" spans="1:18" ht="13.5" customHeight="1" x14ac:dyDescent="0.25">
      <c r="A2" s="72" t="s">
        <v>58</v>
      </c>
      <c r="B2" s="72"/>
      <c r="C2" s="72"/>
      <c r="D2" s="72"/>
      <c r="E2" s="72"/>
      <c r="F2" s="72"/>
      <c r="G2" s="72"/>
    </row>
    <row r="3" spans="1:18" ht="12.75" customHeight="1" x14ac:dyDescent="0.25">
      <c r="A3" s="72" t="s">
        <v>76</v>
      </c>
      <c r="B3" s="72"/>
      <c r="C3" s="72"/>
      <c r="D3" s="42"/>
      <c r="E3" s="42"/>
      <c r="F3" s="42"/>
      <c r="G3" s="42"/>
    </row>
    <row r="4" spans="1:18" ht="14.25" customHeight="1" x14ac:dyDescent="0.25">
      <c r="A4" s="72" t="s">
        <v>77</v>
      </c>
      <c r="B4" s="72"/>
      <c r="C4" s="72"/>
      <c r="D4" s="42"/>
      <c r="E4" s="42"/>
      <c r="F4" s="42"/>
      <c r="G4" s="42"/>
    </row>
    <row r="5" spans="1:18" ht="14.25" customHeight="1" x14ac:dyDescent="0.25">
      <c r="A5" s="42"/>
      <c r="B5" s="42"/>
      <c r="C5" s="42"/>
      <c r="D5" s="42"/>
      <c r="E5" s="42"/>
      <c r="F5" s="42"/>
      <c r="G5" s="42"/>
    </row>
    <row r="6" spans="1:18" ht="45" customHeight="1" x14ac:dyDescent="0.25">
      <c r="A6" s="42"/>
      <c r="B6" s="76" t="s">
        <v>69</v>
      </c>
      <c r="C6" s="76"/>
      <c r="D6" s="76"/>
      <c r="E6" s="76"/>
      <c r="F6" s="76"/>
      <c r="G6" s="76"/>
      <c r="H6" s="10"/>
      <c r="I6" s="10"/>
    </row>
    <row r="7" spans="1:18" ht="35.25" customHeight="1" x14ac:dyDescent="0.25">
      <c r="A7" s="73" t="s">
        <v>65</v>
      </c>
      <c r="B7" s="74"/>
      <c r="C7" s="74"/>
      <c r="D7" s="74"/>
      <c r="E7" s="74"/>
      <c r="F7" s="74"/>
      <c r="G7" s="11"/>
      <c r="L7" s="8"/>
      <c r="M7" s="8"/>
      <c r="N7" s="8"/>
      <c r="O7" s="8"/>
      <c r="P7" s="8"/>
      <c r="Q7" s="8"/>
      <c r="R7" s="8"/>
    </row>
    <row r="8" spans="1:18" ht="42" customHeight="1" x14ac:dyDescent="0.25">
      <c r="A8" s="12" t="s">
        <v>0</v>
      </c>
      <c r="B8" s="12" t="s">
        <v>1</v>
      </c>
      <c r="C8" s="13" t="s">
        <v>2</v>
      </c>
      <c r="D8" s="12" t="s">
        <v>53</v>
      </c>
      <c r="E8" s="12" t="s">
        <v>3</v>
      </c>
      <c r="F8" s="12" t="s">
        <v>56</v>
      </c>
      <c r="G8" s="12" t="s">
        <v>57</v>
      </c>
    </row>
    <row r="9" spans="1:18" ht="15.75" x14ac:dyDescent="0.25">
      <c r="A9" s="14" t="s">
        <v>4</v>
      </c>
      <c r="B9" s="15">
        <v>3211</v>
      </c>
      <c r="C9" s="16" t="s">
        <v>45</v>
      </c>
      <c r="D9" s="17">
        <f>E9/1.25</f>
        <v>54800</v>
      </c>
      <c r="E9" s="18">
        <v>68500</v>
      </c>
      <c r="F9" s="19" t="s">
        <v>61</v>
      </c>
      <c r="G9" s="20" t="s">
        <v>67</v>
      </c>
    </row>
    <row r="10" spans="1:18" ht="15.75" x14ac:dyDescent="0.25">
      <c r="A10" s="14" t="s">
        <v>6</v>
      </c>
      <c r="B10" s="15">
        <v>3213</v>
      </c>
      <c r="C10" s="16" t="s">
        <v>46</v>
      </c>
      <c r="D10" s="17">
        <f t="shared" ref="D10:D48" si="0">E10/1.25</f>
        <v>18000</v>
      </c>
      <c r="E10" s="18">
        <v>22500</v>
      </c>
      <c r="F10" s="19" t="s">
        <v>61</v>
      </c>
      <c r="G10" s="20" t="s">
        <v>67</v>
      </c>
      <c r="K10" s="3"/>
    </row>
    <row r="11" spans="1:18" ht="15.75" x14ac:dyDescent="0.25">
      <c r="A11" s="21" t="s">
        <v>7</v>
      </c>
      <c r="B11" s="16">
        <v>3221</v>
      </c>
      <c r="C11" s="22" t="s">
        <v>5</v>
      </c>
      <c r="D11" s="17">
        <f t="shared" si="0"/>
        <v>50160</v>
      </c>
      <c r="E11" s="17">
        <v>62700</v>
      </c>
      <c r="F11" s="19" t="s">
        <v>61</v>
      </c>
      <c r="G11" s="20" t="s">
        <v>67</v>
      </c>
    </row>
    <row r="12" spans="1:18" ht="15.75" x14ac:dyDescent="0.25">
      <c r="A12" s="21" t="s">
        <v>63</v>
      </c>
      <c r="B12" s="16">
        <v>3224</v>
      </c>
      <c r="C12" s="22" t="s">
        <v>39</v>
      </c>
      <c r="D12" s="17">
        <f t="shared" si="0"/>
        <v>14160</v>
      </c>
      <c r="E12" s="17">
        <v>17700</v>
      </c>
      <c r="F12" s="19" t="s">
        <v>61</v>
      </c>
      <c r="G12" s="20" t="s">
        <v>67</v>
      </c>
    </row>
    <row r="13" spans="1:18" ht="17.25" customHeight="1" x14ac:dyDescent="0.25">
      <c r="A13" s="21" t="s">
        <v>8</v>
      </c>
      <c r="B13" s="16">
        <v>3225</v>
      </c>
      <c r="C13" s="43" t="s">
        <v>9</v>
      </c>
      <c r="D13" s="17">
        <f t="shared" si="0"/>
        <v>7120</v>
      </c>
      <c r="E13" s="17">
        <v>8900</v>
      </c>
      <c r="F13" s="19" t="s">
        <v>61</v>
      </c>
      <c r="G13" s="20" t="s">
        <v>67</v>
      </c>
    </row>
    <row r="14" spans="1:18" ht="15.75" x14ac:dyDescent="0.25">
      <c r="A14" s="21" t="s">
        <v>10</v>
      </c>
      <c r="B14" s="16">
        <v>3231</v>
      </c>
      <c r="C14" s="22" t="s">
        <v>11</v>
      </c>
      <c r="D14" s="17">
        <f t="shared" si="0"/>
        <v>52400</v>
      </c>
      <c r="E14" s="17">
        <v>65500</v>
      </c>
      <c r="F14" s="19" t="s">
        <v>61</v>
      </c>
      <c r="G14" s="20" t="s">
        <v>67</v>
      </c>
    </row>
    <row r="15" spans="1:18" ht="15.75" x14ac:dyDescent="0.25">
      <c r="A15" s="21" t="s">
        <v>12</v>
      </c>
      <c r="B15" s="16">
        <v>3232</v>
      </c>
      <c r="C15" s="22" t="s">
        <v>13</v>
      </c>
      <c r="D15" s="17">
        <f t="shared" si="0"/>
        <v>25360</v>
      </c>
      <c r="E15" s="17">
        <v>31700</v>
      </c>
      <c r="F15" s="19" t="s">
        <v>61</v>
      </c>
      <c r="G15" s="20" t="s">
        <v>67</v>
      </c>
    </row>
    <row r="16" spans="1:18" ht="15.75" x14ac:dyDescent="0.25">
      <c r="A16" s="21" t="s">
        <v>14</v>
      </c>
      <c r="B16" s="16">
        <v>3233</v>
      </c>
      <c r="C16" s="22" t="s">
        <v>15</v>
      </c>
      <c r="D16" s="17">
        <f t="shared" si="0"/>
        <v>3600</v>
      </c>
      <c r="E16" s="17">
        <v>4500</v>
      </c>
      <c r="F16" s="19" t="s">
        <v>61</v>
      </c>
      <c r="G16" s="20" t="s">
        <v>67</v>
      </c>
    </row>
    <row r="17" spans="1:9" ht="15.75" x14ac:dyDescent="0.25">
      <c r="A17" s="21" t="s">
        <v>16</v>
      </c>
      <c r="B17" s="16">
        <v>3234</v>
      </c>
      <c r="C17" s="22" t="s">
        <v>17</v>
      </c>
      <c r="D17" s="17">
        <f t="shared" si="0"/>
        <v>5200</v>
      </c>
      <c r="E17" s="17">
        <v>6500</v>
      </c>
      <c r="F17" s="19" t="s">
        <v>61</v>
      </c>
      <c r="G17" s="20" t="s">
        <v>67</v>
      </c>
    </row>
    <row r="18" spans="1:9" ht="15.75" x14ac:dyDescent="0.25">
      <c r="A18" s="21" t="s">
        <v>18</v>
      </c>
      <c r="B18" s="16">
        <v>3235</v>
      </c>
      <c r="C18" s="22" t="s">
        <v>51</v>
      </c>
      <c r="D18" s="17">
        <f t="shared" si="0"/>
        <v>376240</v>
      </c>
      <c r="E18" s="17">
        <v>470300</v>
      </c>
      <c r="F18" s="19" t="s">
        <v>62</v>
      </c>
      <c r="G18" s="20" t="s">
        <v>67</v>
      </c>
    </row>
    <row r="19" spans="1:9" ht="15.75" x14ac:dyDescent="0.25">
      <c r="A19" s="21" t="s">
        <v>19</v>
      </c>
      <c r="B19" s="16">
        <v>3236</v>
      </c>
      <c r="C19" s="22" t="s">
        <v>41</v>
      </c>
      <c r="D19" s="17">
        <f t="shared" si="0"/>
        <v>3600</v>
      </c>
      <c r="E19" s="17">
        <v>4500</v>
      </c>
      <c r="F19" s="19" t="s">
        <v>61</v>
      </c>
      <c r="G19" s="20" t="s">
        <v>67</v>
      </c>
      <c r="H19" s="1"/>
    </row>
    <row r="20" spans="1:9" ht="15.75" x14ac:dyDescent="0.25">
      <c r="A20" s="21" t="s">
        <v>21</v>
      </c>
      <c r="B20" s="16">
        <v>3237</v>
      </c>
      <c r="C20" s="22" t="s">
        <v>20</v>
      </c>
      <c r="D20" s="17">
        <f t="shared" si="0"/>
        <v>41680</v>
      </c>
      <c r="E20" s="17">
        <v>52100</v>
      </c>
      <c r="F20" s="19" t="s">
        <v>61</v>
      </c>
      <c r="G20" s="20" t="s">
        <v>67</v>
      </c>
      <c r="I20" s="1"/>
    </row>
    <row r="21" spans="1:9" ht="15.75" x14ac:dyDescent="0.25">
      <c r="A21" s="21" t="s">
        <v>23</v>
      </c>
      <c r="B21" s="16">
        <v>3238</v>
      </c>
      <c r="C21" s="22" t="s">
        <v>22</v>
      </c>
      <c r="D21" s="17">
        <f t="shared" si="0"/>
        <v>24400</v>
      </c>
      <c r="E21" s="17">
        <v>30500</v>
      </c>
      <c r="F21" s="19" t="s">
        <v>61</v>
      </c>
      <c r="G21" s="20" t="s">
        <v>67</v>
      </c>
      <c r="H21" s="1"/>
    </row>
    <row r="22" spans="1:9" ht="15.75" x14ac:dyDescent="0.25">
      <c r="A22" s="23" t="s">
        <v>25</v>
      </c>
      <c r="B22" s="16">
        <v>3239</v>
      </c>
      <c r="C22" s="22" t="s">
        <v>24</v>
      </c>
      <c r="D22" s="17">
        <f t="shared" si="0"/>
        <v>17840</v>
      </c>
      <c r="E22" s="17">
        <v>22300</v>
      </c>
      <c r="F22" s="19" t="s">
        <v>61</v>
      </c>
      <c r="G22" s="20" t="s">
        <v>67</v>
      </c>
    </row>
    <row r="23" spans="1:9" ht="15.75" x14ac:dyDescent="0.25">
      <c r="A23" s="21" t="s">
        <v>27</v>
      </c>
      <c r="B23" s="24">
        <v>3292</v>
      </c>
      <c r="C23" s="22" t="s">
        <v>26</v>
      </c>
      <c r="D23" s="17">
        <f t="shared" si="0"/>
        <v>3200</v>
      </c>
      <c r="E23" s="17">
        <v>4000</v>
      </c>
      <c r="F23" s="19" t="s">
        <v>61</v>
      </c>
      <c r="G23" s="20" t="s">
        <v>67</v>
      </c>
    </row>
    <row r="24" spans="1:9" ht="15.75" x14ac:dyDescent="0.25">
      <c r="A24" s="21" t="s">
        <v>29</v>
      </c>
      <c r="B24" s="24">
        <v>3293</v>
      </c>
      <c r="C24" s="22" t="s">
        <v>28</v>
      </c>
      <c r="D24" s="17">
        <f t="shared" si="0"/>
        <v>8240</v>
      </c>
      <c r="E24" s="17">
        <v>10300</v>
      </c>
      <c r="F24" s="19" t="s">
        <v>61</v>
      </c>
      <c r="G24" s="20" t="s">
        <v>67</v>
      </c>
    </row>
    <row r="25" spans="1:9" ht="15.75" x14ac:dyDescent="0.25">
      <c r="A25" s="21" t="s">
        <v>31</v>
      </c>
      <c r="B25" s="24">
        <v>3294</v>
      </c>
      <c r="C25" s="22" t="s">
        <v>30</v>
      </c>
      <c r="D25" s="17">
        <f t="shared" si="0"/>
        <v>4640</v>
      </c>
      <c r="E25" s="17">
        <v>5800</v>
      </c>
      <c r="F25" s="19" t="s">
        <v>61</v>
      </c>
      <c r="G25" s="20" t="s">
        <v>67</v>
      </c>
    </row>
    <row r="26" spans="1:9" ht="15.75" x14ac:dyDescent="0.25">
      <c r="A26" s="21" t="s">
        <v>33</v>
      </c>
      <c r="B26" s="24">
        <v>3299</v>
      </c>
      <c r="C26" s="22" t="s">
        <v>32</v>
      </c>
      <c r="D26" s="17">
        <f t="shared" si="0"/>
        <v>51200</v>
      </c>
      <c r="E26" s="17">
        <v>64000</v>
      </c>
      <c r="F26" s="19" t="s">
        <v>61</v>
      </c>
      <c r="G26" s="20" t="s">
        <v>67</v>
      </c>
    </row>
    <row r="27" spans="1:9" s="5" customFormat="1" ht="23.25" customHeight="1" x14ac:dyDescent="0.25">
      <c r="A27" s="55" t="s">
        <v>52</v>
      </c>
      <c r="B27" s="56"/>
      <c r="C27" s="57"/>
      <c r="D27" s="25">
        <f t="shared" si="0"/>
        <v>761840</v>
      </c>
      <c r="E27" s="25">
        <f>E9+E10+E11+E12+E13+E14+E15+E16+E17+E18+E19+E20+E21+E22+E23+E24+E25+E26</f>
        <v>952300</v>
      </c>
      <c r="F27" s="19"/>
      <c r="G27" s="20"/>
      <c r="I27" s="48"/>
    </row>
    <row r="28" spans="1:9" ht="15.75" x14ac:dyDescent="0.25">
      <c r="A28" s="26" t="s">
        <v>35</v>
      </c>
      <c r="B28" s="27">
        <v>3431</v>
      </c>
      <c r="C28" s="27" t="s">
        <v>42</v>
      </c>
      <c r="D28" s="17">
        <f t="shared" si="0"/>
        <v>5760</v>
      </c>
      <c r="E28" s="17">
        <v>7200</v>
      </c>
      <c r="F28" s="19" t="s">
        <v>61</v>
      </c>
      <c r="G28" s="20" t="s">
        <v>67</v>
      </c>
    </row>
    <row r="29" spans="1:9" ht="15.75" x14ac:dyDescent="0.25">
      <c r="A29" s="26" t="s">
        <v>36</v>
      </c>
      <c r="B29" s="27">
        <v>3432</v>
      </c>
      <c r="C29" s="27" t="s">
        <v>43</v>
      </c>
      <c r="D29" s="17">
        <f t="shared" si="0"/>
        <v>800</v>
      </c>
      <c r="E29" s="17">
        <v>1000</v>
      </c>
      <c r="F29" s="19" t="s">
        <v>61</v>
      </c>
      <c r="G29" s="20" t="s">
        <v>67</v>
      </c>
    </row>
    <row r="30" spans="1:9" s="6" customFormat="1" ht="19.5" customHeight="1" x14ac:dyDescent="0.25">
      <c r="A30" s="62" t="s">
        <v>44</v>
      </c>
      <c r="B30" s="63"/>
      <c r="C30" s="57"/>
      <c r="D30" s="25">
        <f t="shared" si="0"/>
        <v>6560</v>
      </c>
      <c r="E30" s="25">
        <f>E28+E29</f>
        <v>8200</v>
      </c>
      <c r="F30" s="19"/>
      <c r="G30" s="20"/>
    </row>
    <row r="31" spans="1:9" ht="15.75" x14ac:dyDescent="0.25">
      <c r="A31" s="28" t="s">
        <v>64</v>
      </c>
      <c r="B31" s="29">
        <v>4221</v>
      </c>
      <c r="C31" s="30" t="s">
        <v>34</v>
      </c>
      <c r="D31" s="31">
        <f t="shared" si="0"/>
        <v>0</v>
      </c>
      <c r="E31" s="31">
        <f>E32+E33+E34</f>
        <v>0</v>
      </c>
      <c r="F31" s="19"/>
      <c r="G31" s="20"/>
    </row>
    <row r="32" spans="1:9" ht="15.75" x14ac:dyDescent="0.25">
      <c r="A32" s="32"/>
      <c r="B32" s="33"/>
      <c r="C32" s="51"/>
      <c r="D32" s="35"/>
      <c r="E32" s="35"/>
      <c r="F32" s="19"/>
      <c r="G32" s="20"/>
    </row>
    <row r="33" spans="1:9" ht="15.75" x14ac:dyDescent="0.25">
      <c r="A33" s="32"/>
      <c r="B33" s="33"/>
      <c r="C33" s="51"/>
      <c r="D33" s="35"/>
      <c r="E33" s="35"/>
      <c r="F33" s="19"/>
      <c r="G33" s="20"/>
    </row>
    <row r="34" spans="1:9" ht="15.75" x14ac:dyDescent="0.25">
      <c r="A34" s="32"/>
      <c r="B34" s="33"/>
      <c r="C34" s="34"/>
      <c r="D34" s="35"/>
      <c r="E34" s="35"/>
      <c r="F34" s="19"/>
      <c r="G34" s="20"/>
      <c r="H34" s="49"/>
      <c r="I34" s="50"/>
    </row>
    <row r="35" spans="1:9" ht="15.75" x14ac:dyDescent="0.25">
      <c r="A35" s="28" t="s">
        <v>47</v>
      </c>
      <c r="B35" s="29">
        <v>4222</v>
      </c>
      <c r="C35" s="30" t="s">
        <v>54</v>
      </c>
      <c r="D35" s="36">
        <f t="shared" si="0"/>
        <v>31999.200000000001</v>
      </c>
      <c r="E35" s="31">
        <f>E36+E37</f>
        <v>39999</v>
      </c>
      <c r="F35" s="19"/>
      <c r="G35" s="20"/>
    </row>
    <row r="36" spans="1:9" ht="15.75" x14ac:dyDescent="0.25">
      <c r="A36" s="77"/>
      <c r="B36" s="78"/>
      <c r="C36" s="51" t="s">
        <v>66</v>
      </c>
      <c r="D36" s="35">
        <f t="shared" ref="D36" si="1">E36/1.25</f>
        <v>23999.200000000001</v>
      </c>
      <c r="E36" s="35">
        <v>29999</v>
      </c>
      <c r="F36" s="19" t="s">
        <v>61</v>
      </c>
      <c r="G36" s="20" t="s">
        <v>82</v>
      </c>
    </row>
    <row r="37" spans="1:9" ht="15.75" x14ac:dyDescent="0.25">
      <c r="A37" s="21"/>
      <c r="B37" s="24"/>
      <c r="C37" s="51" t="s">
        <v>81</v>
      </c>
      <c r="D37" s="35">
        <f t="shared" si="0"/>
        <v>8000</v>
      </c>
      <c r="E37" s="35">
        <v>10000</v>
      </c>
      <c r="F37" s="19" t="s">
        <v>61</v>
      </c>
      <c r="G37" s="20" t="s">
        <v>67</v>
      </c>
    </row>
    <row r="38" spans="1:9" ht="15.75" x14ac:dyDescent="0.25">
      <c r="A38" s="28" t="s">
        <v>48</v>
      </c>
      <c r="B38" s="29">
        <v>4226</v>
      </c>
      <c r="C38" s="30" t="s">
        <v>55</v>
      </c>
      <c r="D38" s="31">
        <f>E38/1.25</f>
        <v>96000</v>
      </c>
      <c r="E38" s="31">
        <f>E39+E40+E41+E42</f>
        <v>120000</v>
      </c>
      <c r="F38" s="19"/>
      <c r="G38" s="20"/>
    </row>
    <row r="39" spans="1:9" ht="15.75" x14ac:dyDescent="0.25">
      <c r="A39" s="32"/>
      <c r="B39" s="33"/>
      <c r="C39" s="51" t="s">
        <v>78</v>
      </c>
      <c r="D39" s="35">
        <f>E39/1.25</f>
        <v>17464</v>
      </c>
      <c r="E39" s="37">
        <v>21830</v>
      </c>
      <c r="F39" s="19" t="s">
        <v>61</v>
      </c>
      <c r="G39" s="20" t="s">
        <v>67</v>
      </c>
      <c r="H39" s="69"/>
      <c r="I39" s="70"/>
    </row>
    <row r="40" spans="1:9" ht="15.75" x14ac:dyDescent="0.25">
      <c r="A40" s="32"/>
      <c r="B40" s="33"/>
      <c r="C40" s="34" t="s">
        <v>79</v>
      </c>
      <c r="D40" s="35">
        <f>E40/1.25</f>
        <v>18000</v>
      </c>
      <c r="E40" s="35">
        <v>22500</v>
      </c>
      <c r="F40" s="19" t="s">
        <v>61</v>
      </c>
      <c r="G40" s="20" t="s">
        <v>67</v>
      </c>
    </row>
    <row r="41" spans="1:9" ht="15.75" x14ac:dyDescent="0.25">
      <c r="A41" s="32"/>
      <c r="B41" s="33"/>
      <c r="C41" s="34" t="s">
        <v>80</v>
      </c>
      <c r="D41" s="35">
        <f t="shared" ref="D41" si="2">E41/1.25</f>
        <v>60536</v>
      </c>
      <c r="E41" s="35">
        <v>75670</v>
      </c>
      <c r="F41" s="19" t="s">
        <v>61</v>
      </c>
      <c r="G41" s="20" t="s">
        <v>67</v>
      </c>
    </row>
    <row r="42" spans="1:9" ht="15.75" x14ac:dyDescent="0.25">
      <c r="A42" s="32"/>
      <c r="B42" s="33"/>
      <c r="C42" s="34"/>
      <c r="D42" s="35"/>
      <c r="E42" s="35"/>
      <c r="F42" s="19" t="s">
        <v>61</v>
      </c>
      <c r="G42" s="20" t="s">
        <v>67</v>
      </c>
    </row>
    <row r="43" spans="1:9" ht="15" customHeight="1" x14ac:dyDescent="0.25">
      <c r="A43" s="28" t="s">
        <v>49</v>
      </c>
      <c r="B43" s="29">
        <v>4227</v>
      </c>
      <c r="C43" s="30" t="s">
        <v>37</v>
      </c>
      <c r="D43" s="31">
        <f t="shared" si="0"/>
        <v>0</v>
      </c>
      <c r="E43" s="31">
        <f>E45+E44</f>
        <v>0</v>
      </c>
      <c r="F43" s="19"/>
      <c r="G43" s="20"/>
    </row>
    <row r="44" spans="1:9" ht="15.75" x14ac:dyDescent="0.25">
      <c r="A44" s="32"/>
      <c r="B44" s="33"/>
      <c r="C44" s="34"/>
      <c r="D44" s="35"/>
      <c r="E44" s="35"/>
      <c r="F44" s="19"/>
      <c r="G44" s="20"/>
    </row>
    <row r="45" spans="1:9" ht="15.75" x14ac:dyDescent="0.25">
      <c r="A45" s="32"/>
      <c r="B45" s="33"/>
      <c r="C45" s="34"/>
      <c r="D45" s="35"/>
      <c r="E45" s="35"/>
      <c r="F45" s="19"/>
      <c r="G45" s="20"/>
    </row>
    <row r="46" spans="1:9" ht="15.75" x14ac:dyDescent="0.25">
      <c r="A46" s="28" t="s">
        <v>60</v>
      </c>
      <c r="B46" s="29">
        <v>4241</v>
      </c>
      <c r="C46" s="30" t="s">
        <v>40</v>
      </c>
      <c r="D46" s="31">
        <f t="shared" si="0"/>
        <v>12000</v>
      </c>
      <c r="E46" s="31">
        <v>15000</v>
      </c>
      <c r="F46" s="19"/>
      <c r="G46" s="20"/>
    </row>
    <row r="47" spans="1:9" ht="15.75" x14ac:dyDescent="0.25">
      <c r="A47" s="21"/>
      <c r="B47" s="24"/>
      <c r="C47" s="34" t="s">
        <v>59</v>
      </c>
      <c r="D47" s="35">
        <f t="shared" si="0"/>
        <v>12000</v>
      </c>
      <c r="E47" s="35">
        <v>15000</v>
      </c>
      <c r="F47" s="19" t="s">
        <v>61</v>
      </c>
      <c r="G47" s="20" t="s">
        <v>67</v>
      </c>
    </row>
    <row r="48" spans="1:9" s="6" customFormat="1" ht="23.25" customHeight="1" x14ac:dyDescent="0.25">
      <c r="A48" s="58" t="s">
        <v>38</v>
      </c>
      <c r="B48" s="59"/>
      <c r="C48" s="60"/>
      <c r="D48" s="25">
        <f t="shared" si="0"/>
        <v>139999.20000000001</v>
      </c>
      <c r="E48" s="25">
        <f>E31+E35+E38+E43+E46</f>
        <v>174999</v>
      </c>
      <c r="G48" s="38"/>
    </row>
    <row r="49" spans="1:7" s="7" customFormat="1" ht="30" customHeight="1" x14ac:dyDescent="0.35">
      <c r="A49" s="64" t="s">
        <v>50</v>
      </c>
      <c r="B49" s="65"/>
      <c r="C49" s="66"/>
      <c r="D49" s="39">
        <f>E49/1.25</f>
        <v>908399.2</v>
      </c>
      <c r="E49" s="40">
        <f>E27+E30+E48</f>
        <v>1135499</v>
      </c>
      <c r="F49" s="6"/>
      <c r="G49" s="38"/>
    </row>
    <row r="50" spans="1:7" s="7" customFormat="1" ht="0.75" customHeight="1" x14ac:dyDescent="0.35">
      <c r="A50" s="67"/>
      <c r="B50" s="67"/>
      <c r="C50" s="67"/>
      <c r="D50" s="67"/>
      <c r="E50" s="67"/>
      <c r="F50" s="6"/>
      <c r="G50" s="38"/>
    </row>
    <row r="51" spans="1:7" s="47" customFormat="1" ht="80.25" customHeight="1" x14ac:dyDescent="0.35">
      <c r="A51" s="68" t="s">
        <v>68</v>
      </c>
      <c r="B51" s="68"/>
      <c r="C51" s="68"/>
      <c r="D51" s="68"/>
      <c r="E51" s="68"/>
      <c r="F51" s="45"/>
      <c r="G51" s="46"/>
    </row>
    <row r="52" spans="1:7" s="7" customFormat="1" ht="0.75" customHeight="1" x14ac:dyDescent="0.35">
      <c r="A52" s="44"/>
      <c r="B52" s="44"/>
      <c r="C52" s="44"/>
      <c r="D52" s="44"/>
      <c r="E52" s="44"/>
      <c r="F52" s="6"/>
      <c r="G52" s="38"/>
    </row>
    <row r="53" spans="1:7" ht="18" customHeight="1" x14ac:dyDescent="0.25">
      <c r="A53" s="61" t="s">
        <v>70</v>
      </c>
      <c r="B53" s="61"/>
      <c r="C53" s="61"/>
      <c r="D53" s="9"/>
      <c r="E53" s="41"/>
      <c r="F53" s="6"/>
      <c r="G53" s="38"/>
    </row>
    <row r="54" spans="1:7" ht="15.75" x14ac:dyDescent="0.25">
      <c r="A54" s="6"/>
      <c r="B54" s="6"/>
      <c r="C54" s="75"/>
      <c r="D54" s="75"/>
      <c r="E54" s="75"/>
      <c r="F54" s="6"/>
      <c r="G54" s="38"/>
    </row>
    <row r="55" spans="1:7" ht="15.75" x14ac:dyDescent="0.25">
      <c r="A55" s="6"/>
      <c r="B55" s="6" t="s">
        <v>72</v>
      </c>
      <c r="C55" s="6"/>
      <c r="D55" s="53" t="s">
        <v>73</v>
      </c>
      <c r="E55" s="54"/>
      <c r="F55" s="6"/>
      <c r="G55" s="38"/>
    </row>
    <row r="56" spans="1:7" ht="15.75" x14ac:dyDescent="0.25">
      <c r="A56" s="6"/>
      <c r="B56" s="6"/>
      <c r="C56" s="52"/>
      <c r="D56" s="52"/>
      <c r="E56" s="52"/>
      <c r="F56" s="6"/>
      <c r="G56" s="38"/>
    </row>
    <row r="57" spans="1:7" ht="15.75" x14ac:dyDescent="0.25">
      <c r="A57" s="6"/>
      <c r="B57" s="53" t="s">
        <v>74</v>
      </c>
      <c r="C57" s="54"/>
      <c r="D57" s="53" t="s">
        <v>75</v>
      </c>
      <c r="E57" s="54"/>
      <c r="F57" s="6"/>
      <c r="G57" s="38"/>
    </row>
    <row r="58" spans="1:7" ht="15.75" x14ac:dyDescent="0.25">
      <c r="A58" s="6"/>
      <c r="B58" s="6"/>
      <c r="C58" s="6"/>
      <c r="D58" s="6"/>
      <c r="E58" s="41"/>
      <c r="F58" s="6"/>
      <c r="G58" s="38"/>
    </row>
    <row r="59" spans="1:7" ht="15.75" x14ac:dyDescent="0.25">
      <c r="A59" s="6"/>
      <c r="B59" s="6"/>
      <c r="C59" s="6"/>
      <c r="D59" s="6"/>
      <c r="E59" s="41"/>
      <c r="F59" s="6"/>
      <c r="G59" s="38"/>
    </row>
    <row r="60" spans="1:7" ht="15.75" x14ac:dyDescent="0.25">
      <c r="A60" s="6"/>
      <c r="B60" s="6"/>
      <c r="C60" s="6"/>
      <c r="D60" s="6"/>
      <c r="E60" s="41"/>
      <c r="F60" s="6"/>
      <c r="G60" s="38"/>
    </row>
    <row r="61" spans="1:7" ht="15.75" x14ac:dyDescent="0.25">
      <c r="A61" s="6"/>
      <c r="B61" s="6"/>
      <c r="C61" s="6"/>
      <c r="D61" s="6"/>
      <c r="E61" s="41"/>
      <c r="F61" s="6"/>
      <c r="G61" s="38"/>
    </row>
    <row r="62" spans="1:7" ht="15.75" x14ac:dyDescent="0.25">
      <c r="A62" s="6"/>
      <c r="B62" s="6"/>
      <c r="D62" s="6"/>
      <c r="E62" s="41"/>
      <c r="F62" s="6"/>
      <c r="G62" s="38"/>
    </row>
    <row r="63" spans="1:7" ht="15.75" x14ac:dyDescent="0.25">
      <c r="A63" s="6"/>
      <c r="B63" s="6"/>
      <c r="C63" s="6"/>
      <c r="D63" s="6"/>
      <c r="E63" s="41"/>
      <c r="F63" s="6"/>
      <c r="G63" s="38"/>
    </row>
    <row r="64" spans="1:7" ht="15.75" x14ac:dyDescent="0.25">
      <c r="A64" s="6"/>
      <c r="B64" s="6"/>
      <c r="C64" s="6"/>
      <c r="D64" s="6"/>
      <c r="E64" s="41"/>
      <c r="F64" s="6"/>
      <c r="G64" s="38"/>
    </row>
    <row r="65" spans="1:7" ht="15.75" x14ac:dyDescent="0.25">
      <c r="A65" s="6"/>
      <c r="B65" s="6"/>
      <c r="C65" s="6"/>
      <c r="D65" s="6"/>
      <c r="E65" s="41"/>
      <c r="F65" s="6"/>
      <c r="G65" s="38"/>
    </row>
    <row r="66" spans="1:7" ht="15.75" x14ac:dyDescent="0.25">
      <c r="A66" s="6"/>
      <c r="B66" s="6"/>
      <c r="C66" s="6"/>
      <c r="D66" s="6"/>
      <c r="E66" s="41"/>
      <c r="F66" s="6"/>
      <c r="G66" s="38"/>
    </row>
    <row r="67" spans="1:7" ht="15.75" x14ac:dyDescent="0.25">
      <c r="A67" s="6"/>
      <c r="B67" s="6"/>
      <c r="C67" s="6"/>
      <c r="D67" s="6"/>
      <c r="E67" s="41"/>
      <c r="F67" s="6"/>
      <c r="G67" s="38"/>
    </row>
    <row r="68" spans="1:7" ht="15.75" x14ac:dyDescent="0.25">
      <c r="A68" s="6"/>
      <c r="B68" s="6"/>
      <c r="C68" s="6"/>
      <c r="D68" s="6"/>
      <c r="E68" s="41"/>
      <c r="F68" s="6"/>
      <c r="G68" s="38"/>
    </row>
    <row r="69" spans="1:7" ht="15.75" x14ac:dyDescent="0.25">
      <c r="A69" s="6"/>
      <c r="B69" s="6"/>
      <c r="C69" s="6"/>
      <c r="D69" s="6"/>
      <c r="E69" s="41"/>
      <c r="F69" s="6"/>
      <c r="G69" s="38"/>
    </row>
    <row r="70" spans="1:7" ht="15.75" x14ac:dyDescent="0.25">
      <c r="A70" s="6"/>
      <c r="B70" s="6"/>
      <c r="C70" s="6"/>
      <c r="D70" s="6"/>
      <c r="E70" s="41"/>
      <c r="F70" s="6"/>
      <c r="G70" s="38"/>
    </row>
  </sheetData>
  <mergeCells count="18">
    <mergeCell ref="H39:I39"/>
    <mergeCell ref="A1:G1"/>
    <mergeCell ref="A2:G2"/>
    <mergeCell ref="A7:F7"/>
    <mergeCell ref="C54:E54"/>
    <mergeCell ref="A3:C3"/>
    <mergeCell ref="A4:C4"/>
    <mergeCell ref="B6:G6"/>
    <mergeCell ref="B57:C57"/>
    <mergeCell ref="D57:E57"/>
    <mergeCell ref="A27:C27"/>
    <mergeCell ref="A48:C48"/>
    <mergeCell ref="A53:C53"/>
    <mergeCell ref="A30:C30"/>
    <mergeCell ref="A49:C49"/>
    <mergeCell ref="A50:E50"/>
    <mergeCell ref="A51:E51"/>
    <mergeCell ref="D55:E55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2017-12-20T10:11:27Z</cp:lastPrinted>
  <dcterms:created xsi:type="dcterms:W3CDTF">2013-12-18T11:28:47Z</dcterms:created>
  <dcterms:modified xsi:type="dcterms:W3CDTF">2017-12-20T10:16:13Z</dcterms:modified>
</cp:coreProperties>
</file>